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1" l="1"/>
  <c r="J24" i="1"/>
  <c r="I56" i="1" l="1"/>
  <c r="C56" i="1"/>
  <c r="C55" i="1"/>
  <c r="J56" i="1"/>
  <c r="C24" i="1"/>
  <c r="I47" i="1"/>
  <c r="I46" i="1"/>
  <c r="I42" i="1"/>
  <c r="I41" i="1"/>
  <c r="H36" i="1"/>
  <c r="I24" i="1"/>
  <c r="H35" i="1"/>
  <c r="H29" i="1"/>
  <c r="I29" i="1" s="1"/>
  <c r="H30" i="1"/>
  <c r="I30" i="1" s="1"/>
  <c r="H28" i="1"/>
  <c r="I28" i="1" s="1"/>
  <c r="H7" i="1"/>
  <c r="I7" i="1" s="1"/>
  <c r="I55" i="1" l="1"/>
</calcChain>
</file>

<file path=xl/sharedStrings.xml><?xml version="1.0" encoding="utf-8"?>
<sst xmlns="http://schemas.openxmlformats.org/spreadsheetml/2006/main" count="45" uniqueCount="26">
  <si>
    <t>N/A</t>
  </si>
  <si>
    <t>TOUCH FLEX</t>
  </si>
  <si>
    <t>FILTA</t>
  </si>
  <si>
    <t xml:space="preserve">Pallets </t>
  </si>
  <si>
    <t>Glove Size</t>
  </si>
  <si>
    <t xml:space="preserve">MEDIUM </t>
  </si>
  <si>
    <t>Case / Pallet</t>
  </si>
  <si>
    <t>Box/Case</t>
  </si>
  <si>
    <t>Total Boxes (100 CT)</t>
  </si>
  <si>
    <t>Lot #</t>
  </si>
  <si>
    <t xml:space="preserve">Brand </t>
  </si>
  <si>
    <t xml:space="preserve">Latex Free Nitrille </t>
  </si>
  <si>
    <t>Size Break down Pallet</t>
  </si>
  <si>
    <t>SMALL</t>
  </si>
  <si>
    <t>LARGE</t>
  </si>
  <si>
    <t>MEDIUM</t>
  </si>
  <si>
    <t>Large</t>
  </si>
  <si>
    <t xml:space="preserve">SMALL </t>
  </si>
  <si>
    <t>INTCO  TOUCH FLEX …...............  EXP MARCH  2026</t>
  </si>
  <si>
    <t>FALITA …EXP SEPT 2024</t>
  </si>
  <si>
    <t>FREE</t>
  </si>
  <si>
    <t>12 Pallets (128 Cases) + 8 Pallets ( 112 Cases) , 1 Pallet (28 Cases)</t>
  </si>
  <si>
    <t>Boxes (100CT)</t>
  </si>
  <si>
    <t>Expired NOV 2023</t>
  </si>
  <si>
    <t>Total Lot</t>
  </si>
  <si>
    <t>INTCO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</si>
</sst>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0" fillId="2" borderId="10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7" xfId="0" applyFon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17" fontId="2" fillId="0" borderId="19" xfId="0" applyNumberFormat="1" applyFont="1" applyBorder="1" applyAlignment="1">
      <alignment horizontal="center"/>
    </xf>
    <xf numFmtId="17" fontId="2" fillId="0" borderId="20" xfId="0" applyNumberFormat="1" applyFont="1" applyBorder="1" applyAlignment="1">
      <alignment horizontal="center"/>
    </xf>
    <xf numFmtId="17" fontId="2" fillId="0" borderId="21" xfId="0" applyNumberFormat="1" applyFont="1" applyBorder="1" applyAlignment="1">
      <alignment horizontal="center"/>
    </xf>
    <xf numFmtId="17" fontId="2" fillId="0" borderId="22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164" fontId="4" fillId="0" borderId="2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28" xfId="0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3" fontId="1" fillId="0" borderId="10" xfId="0" applyNumberFormat="1" applyFont="1" applyBorder="1" applyAlignment="1">
      <alignment horizontal="center"/>
    </xf>
    <xf numFmtId="164" fontId="6" fillId="2" borderId="27" xfId="0" applyNumberFormat="1" applyFont="1" applyFill="1" applyBorder="1" applyAlignment="1">
      <alignment horizontal="center" vertical="center"/>
    </xf>
    <xf numFmtId="3" fontId="6" fillId="0" borderId="8" xfId="0" applyNumberFormat="1" applyFont="1" applyBorder="1" applyAlignment="1">
      <alignment vertical="center"/>
    </xf>
    <xf numFmtId="165" fontId="0" fillId="0" borderId="0" xfId="0" applyNumberFormat="1" applyAlignment="1">
      <alignment horizontal="center"/>
    </xf>
    <xf numFmtId="0" fontId="6" fillId="0" borderId="27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7" fontId="2" fillId="0" borderId="26" xfId="0" applyNumberFormat="1" applyFont="1" applyBorder="1" applyAlignment="1">
      <alignment horizontal="center" vertical="center"/>
    </xf>
    <xf numFmtId="17" fontId="2" fillId="0" borderId="25" xfId="0" applyNumberFormat="1" applyFont="1" applyBorder="1" applyAlignment="1">
      <alignment horizontal="center" vertical="center"/>
    </xf>
    <xf numFmtId="17" fontId="2" fillId="0" borderId="27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1"/>
  <sheetViews>
    <sheetView tabSelected="1" zoomScaleNormal="100" workbookViewId="0">
      <selection activeCell="N47" sqref="N47"/>
    </sheetView>
  </sheetViews>
  <sheetFormatPr defaultColWidth="8.85546875" defaultRowHeight="15" x14ac:dyDescent="0.25"/>
  <cols>
    <col min="1" max="1" width="10" style="1" bestFit="1" customWidth="1"/>
    <col min="2" max="2" width="17.5703125" style="1" bestFit="1" customWidth="1"/>
    <col min="3" max="3" width="10" style="7" bestFit="1" customWidth="1"/>
    <col min="4" max="4" width="21.42578125" style="1" bestFit="1" customWidth="1"/>
    <col min="5" max="5" width="10.140625" style="1" bestFit="1" customWidth="1"/>
    <col min="6" max="6" width="58.7109375" style="1" bestFit="1" customWidth="1"/>
    <col min="7" max="7" width="9.28515625" style="1" bestFit="1" customWidth="1"/>
    <col min="8" max="8" width="18.85546875" style="4" bestFit="1" customWidth="1"/>
    <col min="9" max="9" width="19.85546875" style="4" bestFit="1" customWidth="1"/>
    <col min="10" max="10" width="30.140625" style="10" customWidth="1"/>
    <col min="11" max="16384" width="8.85546875" style="1"/>
  </cols>
  <sheetData>
    <row r="2" spans="1:10" ht="15.75" thickBot="1" x14ac:dyDescent="0.3"/>
    <row r="3" spans="1:10" x14ac:dyDescent="0.25">
      <c r="A3" s="11" t="s">
        <v>9</v>
      </c>
      <c r="B3" s="12" t="s">
        <v>10</v>
      </c>
      <c r="C3" s="13" t="s">
        <v>3</v>
      </c>
      <c r="D3" s="12" t="s">
        <v>12</v>
      </c>
      <c r="E3" s="12" t="s">
        <v>4</v>
      </c>
      <c r="F3" s="12" t="s">
        <v>6</v>
      </c>
      <c r="G3" s="12" t="s">
        <v>7</v>
      </c>
      <c r="H3" s="14" t="s">
        <v>8</v>
      </c>
      <c r="I3" s="38" t="s">
        <v>22</v>
      </c>
      <c r="J3" s="15"/>
    </row>
    <row r="4" spans="1:10" x14ac:dyDescent="0.25">
      <c r="A4" s="16"/>
      <c r="B4" s="2"/>
      <c r="C4" s="5"/>
      <c r="D4" s="2"/>
      <c r="E4" s="2"/>
      <c r="F4" s="2"/>
      <c r="G4" s="2"/>
      <c r="H4" s="3"/>
      <c r="I4" s="3"/>
      <c r="J4" s="49" t="s">
        <v>20</v>
      </c>
    </row>
    <row r="5" spans="1:10" x14ac:dyDescent="0.25">
      <c r="A5" s="16"/>
      <c r="B5" s="2"/>
      <c r="C5" s="5"/>
      <c r="D5" s="2"/>
      <c r="E5" s="2"/>
      <c r="F5" s="2"/>
      <c r="G5" s="2"/>
      <c r="H5" s="3"/>
      <c r="I5" s="3"/>
      <c r="J5" s="50"/>
    </row>
    <row r="6" spans="1:10" ht="23.25" x14ac:dyDescent="0.35">
      <c r="A6" s="55" t="s">
        <v>23</v>
      </c>
      <c r="B6" s="56"/>
      <c r="C6" s="56"/>
      <c r="D6" s="56"/>
      <c r="E6" s="56"/>
      <c r="F6" s="56"/>
      <c r="G6" s="56"/>
      <c r="H6" s="56"/>
      <c r="I6" s="57"/>
      <c r="J6" s="50"/>
    </row>
    <row r="7" spans="1:10" x14ac:dyDescent="0.25">
      <c r="A7" s="16" t="s">
        <v>0</v>
      </c>
      <c r="B7" s="2" t="s">
        <v>11</v>
      </c>
      <c r="C7" s="5">
        <v>24</v>
      </c>
      <c r="D7" s="2">
        <v>24</v>
      </c>
      <c r="E7" s="2" t="s">
        <v>5</v>
      </c>
      <c r="F7" s="2">
        <v>96</v>
      </c>
      <c r="G7" s="2">
        <v>10</v>
      </c>
      <c r="H7" s="3">
        <f>G7 *F7 *C7</f>
        <v>23040</v>
      </c>
      <c r="I7" s="3">
        <f>H7</f>
        <v>23040</v>
      </c>
      <c r="J7" s="50"/>
    </row>
    <row r="8" spans="1:10" x14ac:dyDescent="0.25">
      <c r="A8" s="16"/>
      <c r="B8" s="2"/>
      <c r="C8" s="5"/>
      <c r="D8" s="2"/>
      <c r="E8" s="2"/>
      <c r="F8" s="2"/>
      <c r="G8" s="2"/>
      <c r="H8" s="3"/>
      <c r="I8" s="3"/>
      <c r="J8" s="50"/>
    </row>
    <row r="9" spans="1:10" x14ac:dyDescent="0.25">
      <c r="A9" s="16"/>
      <c r="B9" s="2"/>
      <c r="C9" s="5"/>
      <c r="D9" s="2"/>
      <c r="E9" s="2"/>
      <c r="F9" s="2"/>
      <c r="G9" s="2"/>
      <c r="H9" s="3"/>
      <c r="I9" s="3"/>
      <c r="J9" s="50"/>
    </row>
    <row r="10" spans="1:10" ht="15.75" thickBot="1" x14ac:dyDescent="0.3">
      <c r="A10" s="17"/>
      <c r="B10" s="18"/>
      <c r="C10" s="19"/>
      <c r="D10" s="18"/>
      <c r="E10" s="18"/>
      <c r="F10" s="18"/>
      <c r="G10" s="18"/>
      <c r="H10" s="20"/>
      <c r="I10" s="20"/>
      <c r="J10" s="51"/>
    </row>
    <row r="11" spans="1:10" s="8" customFormat="1" ht="36" x14ac:dyDescent="0.55000000000000004">
      <c r="A11" s="46" t="s">
        <v>19</v>
      </c>
      <c r="B11" s="47"/>
      <c r="C11" s="47"/>
      <c r="D11" s="47"/>
      <c r="E11" s="47"/>
      <c r="F11" s="47"/>
      <c r="G11" s="47"/>
      <c r="H11" s="47"/>
      <c r="I11" s="48"/>
      <c r="J11" s="25"/>
    </row>
    <row r="12" spans="1:10" x14ac:dyDescent="0.25">
      <c r="A12" s="16"/>
      <c r="B12" s="2"/>
      <c r="C12" s="5"/>
      <c r="D12" s="2"/>
      <c r="E12" s="2"/>
      <c r="F12" s="2"/>
      <c r="G12" s="2"/>
      <c r="H12" s="3"/>
      <c r="I12" s="3"/>
      <c r="J12" s="26"/>
    </row>
    <row r="13" spans="1:10" x14ac:dyDescent="0.25">
      <c r="A13" s="16">
        <v>910251502</v>
      </c>
      <c r="B13" s="2" t="s">
        <v>2</v>
      </c>
      <c r="C13" s="43">
        <v>21</v>
      </c>
      <c r="D13" s="2">
        <v>15</v>
      </c>
      <c r="E13" s="2" t="s">
        <v>5</v>
      </c>
      <c r="F13" s="2" t="s">
        <v>21</v>
      </c>
      <c r="G13" s="2">
        <v>10</v>
      </c>
      <c r="H13" s="3">
        <v>18720</v>
      </c>
      <c r="I13" s="3">
        <v>18720</v>
      </c>
      <c r="J13" s="26"/>
    </row>
    <row r="14" spans="1:10" x14ac:dyDescent="0.25">
      <c r="A14" s="16"/>
      <c r="B14" s="2"/>
      <c r="C14" s="45"/>
      <c r="D14" s="2">
        <v>6</v>
      </c>
      <c r="E14" s="2" t="s">
        <v>14</v>
      </c>
      <c r="F14" s="2"/>
      <c r="G14" s="2"/>
      <c r="H14" s="3">
        <v>5880</v>
      </c>
      <c r="I14" s="3">
        <v>5880</v>
      </c>
      <c r="J14" s="26"/>
    </row>
    <row r="15" spans="1:10" x14ac:dyDescent="0.25">
      <c r="A15" s="16"/>
      <c r="B15" s="2"/>
      <c r="C15" s="5"/>
      <c r="D15" s="2"/>
      <c r="E15" s="2"/>
      <c r="F15" s="2"/>
      <c r="G15" s="2"/>
      <c r="H15" s="3"/>
      <c r="I15" s="3"/>
      <c r="J15" s="26"/>
    </row>
    <row r="16" spans="1:10" x14ac:dyDescent="0.25">
      <c r="A16" s="16"/>
      <c r="B16" s="2"/>
      <c r="C16" s="5"/>
      <c r="D16" s="2"/>
      <c r="E16" s="2"/>
      <c r="F16" s="2"/>
      <c r="G16" s="2"/>
      <c r="H16" s="3"/>
      <c r="I16" s="3"/>
      <c r="J16" s="26"/>
    </row>
    <row r="17" spans="1:10" x14ac:dyDescent="0.25">
      <c r="A17" s="16"/>
      <c r="B17" s="2"/>
      <c r="C17" s="5"/>
      <c r="D17" s="2"/>
      <c r="E17" s="2"/>
      <c r="F17" s="2"/>
      <c r="G17" s="2"/>
      <c r="H17" s="3"/>
      <c r="I17" s="3"/>
      <c r="J17" s="26"/>
    </row>
    <row r="18" spans="1:10" x14ac:dyDescent="0.25">
      <c r="A18" s="16">
        <v>910251502</v>
      </c>
      <c r="B18" s="2" t="s">
        <v>2</v>
      </c>
      <c r="C18" s="43">
        <v>23</v>
      </c>
      <c r="D18" s="2">
        <v>3</v>
      </c>
      <c r="E18" s="2" t="s">
        <v>17</v>
      </c>
      <c r="F18" s="2">
        <v>128</v>
      </c>
      <c r="G18" s="2">
        <v>10</v>
      </c>
      <c r="H18" s="3">
        <v>3840</v>
      </c>
      <c r="I18" s="3">
        <v>3840</v>
      </c>
      <c r="J18" s="26"/>
    </row>
    <row r="19" spans="1:10" x14ac:dyDescent="0.25">
      <c r="A19" s="16"/>
      <c r="B19" s="2"/>
      <c r="C19" s="44"/>
      <c r="D19" s="2">
        <v>7</v>
      </c>
      <c r="E19" s="2" t="s">
        <v>15</v>
      </c>
      <c r="F19" s="2">
        <v>128</v>
      </c>
      <c r="G19" s="2"/>
      <c r="H19" s="3">
        <v>8960</v>
      </c>
      <c r="I19" s="3">
        <v>8960</v>
      </c>
      <c r="J19" s="26"/>
    </row>
    <row r="20" spans="1:10" x14ac:dyDescent="0.25">
      <c r="A20" s="16"/>
      <c r="B20" s="2"/>
      <c r="C20" s="45"/>
      <c r="D20" s="2">
        <v>13</v>
      </c>
      <c r="E20" s="2" t="s">
        <v>14</v>
      </c>
      <c r="F20" s="2">
        <v>128</v>
      </c>
      <c r="G20" s="2"/>
      <c r="H20" s="3">
        <v>16640</v>
      </c>
      <c r="I20" s="3">
        <v>16640</v>
      </c>
      <c r="J20" s="26"/>
    </row>
    <row r="21" spans="1:10" x14ac:dyDescent="0.25">
      <c r="A21" s="16"/>
      <c r="B21" s="2"/>
      <c r="C21" s="5"/>
      <c r="D21" s="2"/>
      <c r="E21" s="2"/>
      <c r="F21" s="2"/>
      <c r="G21" s="2"/>
      <c r="H21" s="3"/>
      <c r="I21" s="3"/>
      <c r="J21" s="26"/>
    </row>
    <row r="22" spans="1:10" x14ac:dyDescent="0.25">
      <c r="A22" s="16"/>
      <c r="B22" s="2"/>
      <c r="C22" s="5"/>
      <c r="D22" s="2"/>
      <c r="E22" s="2"/>
      <c r="F22" s="2"/>
      <c r="G22" s="2"/>
      <c r="H22" s="3"/>
      <c r="I22" s="3"/>
      <c r="J22" s="26"/>
    </row>
    <row r="23" spans="1:10" x14ac:dyDescent="0.25">
      <c r="A23" s="16"/>
      <c r="B23" s="2"/>
      <c r="C23" s="5"/>
      <c r="D23" s="2"/>
      <c r="E23" s="2"/>
      <c r="F23" s="2"/>
      <c r="G23" s="2"/>
      <c r="H23" s="3"/>
      <c r="I23" s="3"/>
      <c r="J23" s="26"/>
    </row>
    <row r="24" spans="1:10" s="33" customFormat="1" ht="23.25" x14ac:dyDescent="0.35">
      <c r="A24" s="31"/>
      <c r="B24" s="29"/>
      <c r="C24" s="29">
        <f>SUM(C13:C23)</f>
        <v>44</v>
      </c>
      <c r="D24" s="29"/>
      <c r="E24" s="29"/>
      <c r="F24" s="29"/>
      <c r="G24" s="29"/>
      <c r="H24" s="32"/>
      <c r="I24" s="32">
        <f>SUM(I13:I23)</f>
        <v>54040</v>
      </c>
      <c r="J24" s="30">
        <f>I24 *0.35</f>
        <v>18914</v>
      </c>
    </row>
    <row r="25" spans="1:10" ht="24" thickBot="1" x14ac:dyDescent="0.4">
      <c r="A25" s="17"/>
      <c r="B25" s="18"/>
      <c r="C25" s="19"/>
      <c r="D25" s="18"/>
      <c r="E25" s="18"/>
      <c r="F25" s="18"/>
      <c r="G25" s="18"/>
      <c r="H25" s="20"/>
      <c r="I25" s="20"/>
      <c r="J25" s="27"/>
    </row>
    <row r="26" spans="1:10" s="9" customFormat="1" ht="36.75" thickBot="1" x14ac:dyDescent="0.3">
      <c r="A26" s="58" t="s">
        <v>18</v>
      </c>
      <c r="B26" s="59"/>
      <c r="C26" s="59"/>
      <c r="D26" s="59"/>
      <c r="E26" s="59"/>
      <c r="F26" s="59"/>
      <c r="G26" s="59"/>
      <c r="H26" s="59"/>
      <c r="I26" s="59"/>
      <c r="J26" s="60"/>
    </row>
    <row r="27" spans="1:10" s="8" customFormat="1" ht="16.5" customHeight="1" x14ac:dyDescent="0.55000000000000004">
      <c r="A27" s="21"/>
      <c r="B27" s="22"/>
      <c r="C27" s="23"/>
      <c r="D27" s="22"/>
      <c r="E27" s="22"/>
      <c r="F27" s="22"/>
      <c r="G27" s="22"/>
      <c r="H27" s="22"/>
      <c r="I27" s="24"/>
      <c r="J27" s="25"/>
    </row>
    <row r="28" spans="1:10" x14ac:dyDescent="0.25">
      <c r="A28" s="16">
        <v>211055</v>
      </c>
      <c r="B28" s="2" t="s">
        <v>1</v>
      </c>
      <c r="C28" s="43">
        <v>24</v>
      </c>
      <c r="D28" s="2">
        <v>2</v>
      </c>
      <c r="E28" s="2" t="s">
        <v>15</v>
      </c>
      <c r="F28" s="2">
        <v>84</v>
      </c>
      <c r="G28" s="2">
        <v>10</v>
      </c>
      <c r="H28" s="2">
        <f>G28 *F28 *D28</f>
        <v>1680</v>
      </c>
      <c r="I28" s="3">
        <f>H28</f>
        <v>1680</v>
      </c>
      <c r="J28" s="26"/>
    </row>
    <row r="29" spans="1:10" x14ac:dyDescent="0.25">
      <c r="A29" s="16">
        <v>211055</v>
      </c>
      <c r="B29" s="2" t="s">
        <v>1</v>
      </c>
      <c r="C29" s="44"/>
      <c r="D29" s="2">
        <v>4</v>
      </c>
      <c r="E29" s="2" t="s">
        <v>14</v>
      </c>
      <c r="F29" s="2">
        <v>84</v>
      </c>
      <c r="G29" s="2">
        <v>10</v>
      </c>
      <c r="H29" s="2">
        <f>G29 *F29 *D29</f>
        <v>3360</v>
      </c>
      <c r="I29" s="3">
        <f t="shared" ref="I29:I30" si="0">H29</f>
        <v>3360</v>
      </c>
      <c r="J29" s="26"/>
    </row>
    <row r="30" spans="1:10" x14ac:dyDescent="0.25">
      <c r="A30" s="16">
        <v>211055</v>
      </c>
      <c r="B30" s="2" t="s">
        <v>1</v>
      </c>
      <c r="C30" s="45"/>
      <c r="D30" s="2">
        <v>18</v>
      </c>
      <c r="E30" s="2" t="s">
        <v>13</v>
      </c>
      <c r="F30" s="2">
        <v>84</v>
      </c>
      <c r="G30" s="2">
        <v>10</v>
      </c>
      <c r="H30" s="2">
        <f t="shared" ref="H30" si="1">G30 *F30 *D30</f>
        <v>15120</v>
      </c>
      <c r="I30" s="3">
        <f t="shared" si="0"/>
        <v>15120</v>
      </c>
      <c r="J30" s="26"/>
    </row>
    <row r="31" spans="1:10" x14ac:dyDescent="0.25">
      <c r="A31" s="16"/>
      <c r="B31" s="2"/>
      <c r="C31" s="6"/>
      <c r="D31" s="2"/>
      <c r="E31" s="2"/>
      <c r="F31" s="2"/>
      <c r="G31" s="2"/>
      <c r="H31" s="2"/>
      <c r="I31" s="3"/>
      <c r="J31" s="26"/>
    </row>
    <row r="32" spans="1:10" x14ac:dyDescent="0.25">
      <c r="A32" s="16"/>
      <c r="B32" s="2"/>
      <c r="C32" s="6"/>
      <c r="D32" s="2"/>
      <c r="E32" s="2"/>
      <c r="F32" s="2"/>
      <c r="G32" s="2"/>
      <c r="H32" s="3"/>
      <c r="I32" s="3"/>
      <c r="J32" s="26"/>
    </row>
    <row r="33" spans="1:10" x14ac:dyDescent="0.25">
      <c r="A33" s="16"/>
      <c r="B33" s="2"/>
      <c r="C33" s="6"/>
      <c r="D33" s="2"/>
      <c r="E33" s="2"/>
      <c r="F33" s="2"/>
      <c r="G33" s="2"/>
      <c r="H33" s="3"/>
      <c r="I33" s="3"/>
      <c r="J33" s="26"/>
    </row>
    <row r="34" spans="1:10" x14ac:dyDescent="0.25">
      <c r="A34" s="16"/>
      <c r="B34" s="2"/>
      <c r="C34" s="5"/>
      <c r="D34" s="2"/>
      <c r="E34" s="2"/>
      <c r="F34" s="2"/>
      <c r="G34" s="2"/>
      <c r="H34" s="3"/>
      <c r="I34" s="3">
        <v>13650</v>
      </c>
      <c r="J34" s="26"/>
    </row>
    <row r="35" spans="1:10" x14ac:dyDescent="0.25">
      <c r="A35" s="16">
        <v>310413</v>
      </c>
      <c r="B35" s="2" t="s">
        <v>1</v>
      </c>
      <c r="C35" s="43">
        <v>26</v>
      </c>
      <c r="D35" s="2">
        <v>13</v>
      </c>
      <c r="E35" s="2" t="s">
        <v>5</v>
      </c>
      <c r="F35" s="2">
        <v>105</v>
      </c>
      <c r="G35" s="2">
        <v>10</v>
      </c>
      <c r="H35" s="2">
        <f>G35 *F35* D35</f>
        <v>13650</v>
      </c>
      <c r="I35" s="3">
        <v>12870</v>
      </c>
      <c r="J35" s="26"/>
    </row>
    <row r="36" spans="1:10" x14ac:dyDescent="0.25">
      <c r="A36" s="16"/>
      <c r="B36" s="2" t="s">
        <v>1</v>
      </c>
      <c r="C36" s="45"/>
      <c r="D36" s="2">
        <v>13</v>
      </c>
      <c r="E36" s="2" t="s">
        <v>16</v>
      </c>
      <c r="F36" s="2">
        <v>99</v>
      </c>
      <c r="G36" s="2">
        <v>10</v>
      </c>
      <c r="H36" s="2">
        <f>G36 *F36* D36</f>
        <v>12870</v>
      </c>
      <c r="I36" s="3"/>
      <c r="J36" s="26"/>
    </row>
    <row r="37" spans="1:10" x14ac:dyDescent="0.25">
      <c r="A37" s="16"/>
      <c r="B37" s="2"/>
      <c r="C37" s="5"/>
      <c r="D37" s="2"/>
      <c r="E37" s="2"/>
      <c r="F37" s="2"/>
      <c r="G37" s="2"/>
      <c r="H37" s="3"/>
      <c r="I37" s="3"/>
      <c r="J37" s="26"/>
    </row>
    <row r="38" spans="1:10" x14ac:dyDescent="0.25">
      <c r="A38" s="16"/>
      <c r="B38" s="2"/>
      <c r="C38" s="5"/>
      <c r="D38" s="2"/>
      <c r="E38" s="2"/>
      <c r="F38" s="2"/>
      <c r="G38" s="2"/>
      <c r="H38" s="3"/>
      <c r="I38" s="3"/>
      <c r="J38" s="26"/>
    </row>
    <row r="39" spans="1:10" x14ac:dyDescent="0.25">
      <c r="A39" s="16"/>
      <c r="B39" s="2"/>
      <c r="C39" s="5"/>
      <c r="D39" s="2"/>
      <c r="E39" s="2"/>
      <c r="F39" s="2"/>
      <c r="G39" s="2"/>
      <c r="H39" s="3"/>
      <c r="I39" s="3"/>
      <c r="J39" s="26"/>
    </row>
    <row r="40" spans="1:10" x14ac:dyDescent="0.25">
      <c r="A40" s="16"/>
      <c r="B40" s="2"/>
      <c r="C40" s="5"/>
      <c r="D40" s="2"/>
      <c r="E40" s="2"/>
      <c r="F40" s="2"/>
      <c r="G40" s="2"/>
      <c r="H40" s="3"/>
      <c r="I40" s="3"/>
      <c r="J40" s="26"/>
    </row>
    <row r="41" spans="1:10" x14ac:dyDescent="0.25">
      <c r="A41" s="16">
        <v>310394</v>
      </c>
      <c r="B41" s="2" t="s">
        <v>1</v>
      </c>
      <c r="C41" s="43">
        <v>26</v>
      </c>
      <c r="D41" s="2">
        <v>5</v>
      </c>
      <c r="E41" s="2" t="s">
        <v>17</v>
      </c>
      <c r="F41" s="2">
        <v>102</v>
      </c>
      <c r="G41" s="2">
        <v>10</v>
      </c>
      <c r="H41" s="3">
        <v>5100</v>
      </c>
      <c r="I41" s="3">
        <f>G41 *F41 *D41</f>
        <v>5100</v>
      </c>
      <c r="J41" s="26"/>
    </row>
    <row r="42" spans="1:10" x14ac:dyDescent="0.25">
      <c r="A42" s="16"/>
      <c r="B42" s="2"/>
      <c r="C42" s="45"/>
      <c r="D42" s="2">
        <v>21</v>
      </c>
      <c r="E42" s="2" t="s">
        <v>5</v>
      </c>
      <c r="F42" s="2">
        <v>102</v>
      </c>
      <c r="G42" s="2">
        <v>10</v>
      </c>
      <c r="H42" s="3">
        <v>21420</v>
      </c>
      <c r="I42" s="3">
        <f>G42 *F42 *D42</f>
        <v>21420</v>
      </c>
      <c r="J42" s="26"/>
    </row>
    <row r="43" spans="1:10" x14ac:dyDescent="0.25">
      <c r="A43" s="16"/>
      <c r="B43" s="2"/>
      <c r="C43" s="5"/>
      <c r="D43" s="2"/>
      <c r="E43" s="2"/>
      <c r="F43" s="2"/>
      <c r="G43" s="2"/>
      <c r="H43" s="3"/>
      <c r="I43" s="3"/>
      <c r="J43" s="26"/>
    </row>
    <row r="44" spans="1:10" x14ac:dyDescent="0.25">
      <c r="A44" s="16"/>
      <c r="B44" s="2"/>
      <c r="C44" s="5"/>
      <c r="D44" s="2"/>
      <c r="E44" s="2"/>
      <c r="F44" s="2"/>
      <c r="G44" s="2"/>
      <c r="H44" s="3"/>
      <c r="I44" s="3"/>
      <c r="J44" s="26"/>
    </row>
    <row r="45" spans="1:10" x14ac:dyDescent="0.25">
      <c r="A45" s="16"/>
      <c r="B45" s="2"/>
      <c r="C45" s="5"/>
      <c r="D45" s="2"/>
      <c r="E45" s="2"/>
      <c r="F45" s="2"/>
      <c r="G45" s="2"/>
      <c r="H45" s="3"/>
      <c r="I45" s="3"/>
      <c r="J45" s="26"/>
    </row>
    <row r="46" spans="1:10" x14ac:dyDescent="0.25">
      <c r="A46" s="16">
        <v>310401</v>
      </c>
      <c r="B46" s="2" t="s">
        <v>1</v>
      </c>
      <c r="C46" s="43">
        <v>26</v>
      </c>
      <c r="D46" s="2">
        <v>9</v>
      </c>
      <c r="E46" s="2" t="s">
        <v>17</v>
      </c>
      <c r="F46" s="2">
        <v>96</v>
      </c>
      <c r="G46" s="2">
        <v>10</v>
      </c>
      <c r="H46" s="3">
        <v>8640</v>
      </c>
      <c r="I46" s="3">
        <f>G46 *F46 *D46</f>
        <v>8640</v>
      </c>
      <c r="J46" s="26"/>
    </row>
    <row r="47" spans="1:10" x14ac:dyDescent="0.25">
      <c r="A47" s="16"/>
      <c r="B47" s="2"/>
      <c r="C47" s="45"/>
      <c r="D47" s="2">
        <v>17</v>
      </c>
      <c r="E47" s="2" t="s">
        <v>14</v>
      </c>
      <c r="F47" s="2">
        <v>96</v>
      </c>
      <c r="G47" s="2">
        <v>10</v>
      </c>
      <c r="H47" s="3">
        <v>16320</v>
      </c>
      <c r="I47" s="3">
        <f>G47 *F47 *D47</f>
        <v>16320</v>
      </c>
      <c r="J47" s="26"/>
    </row>
    <row r="48" spans="1:10" x14ac:dyDescent="0.25">
      <c r="A48" s="16"/>
      <c r="B48" s="2"/>
      <c r="C48" s="5"/>
      <c r="D48" s="2"/>
      <c r="E48" s="2"/>
      <c r="F48" s="2"/>
      <c r="G48" s="2"/>
      <c r="H48" s="3"/>
      <c r="I48" s="3"/>
      <c r="J48" s="26"/>
    </row>
    <row r="49" spans="1:10" x14ac:dyDescent="0.25">
      <c r="A49" s="16"/>
      <c r="B49" s="2"/>
      <c r="C49" s="5"/>
      <c r="D49" s="2"/>
      <c r="E49" s="2"/>
      <c r="F49" s="2"/>
      <c r="G49" s="2"/>
      <c r="H49" s="3"/>
      <c r="I49" s="3"/>
      <c r="J49" s="26"/>
    </row>
    <row r="50" spans="1:10" x14ac:dyDescent="0.25">
      <c r="A50" s="16"/>
      <c r="B50" s="2"/>
      <c r="C50" s="5"/>
      <c r="D50" s="2"/>
      <c r="E50" s="2"/>
      <c r="F50" s="2"/>
      <c r="G50" s="2"/>
      <c r="H50" s="3"/>
      <c r="I50" s="3"/>
      <c r="J50" s="26"/>
    </row>
    <row r="51" spans="1:10" x14ac:dyDescent="0.25">
      <c r="A51" s="16">
        <v>310415</v>
      </c>
      <c r="B51" s="2" t="s">
        <v>1</v>
      </c>
      <c r="C51" s="43">
        <v>26</v>
      </c>
      <c r="D51" s="2">
        <v>20</v>
      </c>
      <c r="E51" s="2" t="s">
        <v>15</v>
      </c>
      <c r="F51" s="2">
        <v>105</v>
      </c>
      <c r="G51" s="2">
        <v>10</v>
      </c>
      <c r="H51" s="3">
        <v>21000</v>
      </c>
      <c r="I51" s="3">
        <v>21000</v>
      </c>
      <c r="J51" s="26"/>
    </row>
    <row r="52" spans="1:10" x14ac:dyDescent="0.25">
      <c r="A52" s="16"/>
      <c r="B52" s="2"/>
      <c r="C52" s="45"/>
      <c r="D52" s="2">
        <v>6</v>
      </c>
      <c r="E52" s="2" t="s">
        <v>14</v>
      </c>
      <c r="F52" s="2">
        <v>105</v>
      </c>
      <c r="G52" s="2"/>
      <c r="H52" s="3">
        <v>6300</v>
      </c>
      <c r="I52" s="3">
        <v>6300</v>
      </c>
      <c r="J52" s="26"/>
    </row>
    <row r="53" spans="1:10" x14ac:dyDescent="0.25">
      <c r="A53" s="16"/>
      <c r="B53" s="2"/>
      <c r="C53" s="5"/>
      <c r="D53" s="2"/>
      <c r="E53" s="2"/>
      <c r="F53" s="2"/>
      <c r="G53" s="2"/>
      <c r="H53" s="3"/>
      <c r="I53" s="3"/>
      <c r="J53" s="26"/>
    </row>
    <row r="54" spans="1:10" x14ac:dyDescent="0.25">
      <c r="A54" s="16"/>
      <c r="B54" s="2"/>
      <c r="C54" s="5"/>
      <c r="D54" s="2"/>
      <c r="E54" s="2"/>
      <c r="F54" s="2"/>
      <c r="G54" s="2"/>
      <c r="H54" s="3"/>
      <c r="I54" s="3"/>
      <c r="J54" s="26"/>
    </row>
    <row r="55" spans="1:10" s="37" customFormat="1" ht="24" thickBot="1" x14ac:dyDescent="0.4">
      <c r="A55" s="34"/>
      <c r="B55" s="28"/>
      <c r="C55" s="28">
        <f>SUM(C28:C54)</f>
        <v>128</v>
      </c>
      <c r="D55" s="28"/>
      <c r="E55" s="52" t="s">
        <v>25</v>
      </c>
      <c r="F55" s="53"/>
      <c r="G55" s="53"/>
      <c r="H55" s="54"/>
      <c r="I55" s="35">
        <f>SUM(I28:I54)</f>
        <v>125460</v>
      </c>
      <c r="J55" s="36">
        <f>I55 *0.65</f>
        <v>81549</v>
      </c>
    </row>
    <row r="56" spans="1:10" ht="50.25" customHeight="1" thickBot="1" x14ac:dyDescent="0.3">
      <c r="A56" s="63" t="s">
        <v>24</v>
      </c>
      <c r="B56" s="62"/>
      <c r="C56" s="42">
        <f>C55+C24 +C7</f>
        <v>196</v>
      </c>
      <c r="D56" s="61"/>
      <c r="E56" s="61"/>
      <c r="F56" s="61"/>
      <c r="G56" s="61"/>
      <c r="H56" s="62"/>
      <c r="I56" s="40">
        <f>I55+I24+I7</f>
        <v>202540</v>
      </c>
      <c r="J56" s="39">
        <f>J55 +J24</f>
        <v>100463</v>
      </c>
    </row>
    <row r="61" spans="1:10" x14ac:dyDescent="0.25">
      <c r="J61" s="41"/>
    </row>
  </sheetData>
  <mergeCells count="14">
    <mergeCell ref="D56:H56"/>
    <mergeCell ref="A56:B56"/>
    <mergeCell ref="C18:C20"/>
    <mergeCell ref="A11:I11"/>
    <mergeCell ref="J4:J10"/>
    <mergeCell ref="E55:H55"/>
    <mergeCell ref="A6:I6"/>
    <mergeCell ref="A26:J26"/>
    <mergeCell ref="C28:C30"/>
    <mergeCell ref="C35:C36"/>
    <mergeCell ref="C41:C42"/>
    <mergeCell ref="C13:C14"/>
    <mergeCell ref="C46:C47"/>
    <mergeCell ref="C51:C52"/>
  </mergeCells>
  <pageMargins left="0.7" right="0.7" top="0.75" bottom="0.75" header="0.3" footer="0.3"/>
  <pageSetup scale="3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4BE173E408B44EB03713B194B5084C" ma:contentTypeVersion="2" ma:contentTypeDescription="Create a new document." ma:contentTypeScope="" ma:versionID="6609d05ed9d2962e8d9645ae22c38549">
  <xsd:schema xmlns:xsd="http://www.w3.org/2001/XMLSchema" xmlns:xs="http://www.w3.org/2001/XMLSchema" xmlns:p="http://schemas.microsoft.com/office/2006/metadata/properties" xmlns:ns3="9760375d-2c86-4fd5-9087-0052357785b4" targetNamespace="http://schemas.microsoft.com/office/2006/metadata/properties" ma:root="true" ma:fieldsID="931515c6850c5449e6b847ec8c8701e9" ns3:_="">
    <xsd:import namespace="9760375d-2c86-4fd5-9087-0052357785b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0375d-2c86-4fd5-9087-005235778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688706-251A-4A4C-BA9D-81AF4A36A6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EAC8BA-1258-49B3-81D9-2B209C9B061B}">
  <ds:schemaRefs>
    <ds:schemaRef ds:uri="http://purl.org/dc/terms/"/>
    <ds:schemaRef ds:uri="http://schemas.openxmlformats.org/package/2006/metadata/core-properties"/>
    <ds:schemaRef ds:uri="http://purl.org/dc/dcmitype/"/>
    <ds:schemaRef ds:uri="9760375d-2c86-4fd5-9087-0052357785b4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0826408-0B68-41DE-8535-E449B29B15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60375d-2c86-4fd5-9087-005235778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cp:lastPrinted>2023-04-19T17:40:56Z</cp:lastPrinted>
  <dcterms:created xsi:type="dcterms:W3CDTF">2023-02-03T22:25:13Z</dcterms:created>
  <dcterms:modified xsi:type="dcterms:W3CDTF">2024-03-27T15:09:08Z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0x0101000A4BE173E408B44EB03713B194B5084C</vt:lpwstr>
  </property>
</Properties>
</file>